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2\Desktop\ΚΑΘΑΡΙΟΤΗΤΑ\"/>
    </mc:Choice>
  </mc:AlternateContent>
  <xr:revisionPtr revIDLastSave="0" documentId="13_ncr:1_{136A3151-B433-47D6-8DCB-685CEE8368BC}" xr6:coauthVersionLast="46" xr6:coauthVersionMax="46" xr10:uidLastSave="{00000000-0000-0000-0000-000000000000}"/>
  <bookViews>
    <workbookView xWindow="-11160" yWindow="810" windowWidth="21600" windowHeight="1155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E9" i="1" s="1"/>
  <c r="L10" i="1"/>
  <c r="L11" i="1"/>
  <c r="L12" i="1"/>
  <c r="L13" i="1"/>
  <c r="E13" i="1" s="1"/>
  <c r="L14" i="1"/>
  <c r="L15" i="1"/>
  <c r="L16" i="1"/>
  <c r="L17" i="1"/>
  <c r="L18" i="1"/>
  <c r="L19" i="1"/>
  <c r="L20" i="1"/>
  <c r="L21" i="1"/>
  <c r="L22" i="1"/>
  <c r="L23" i="1"/>
  <c r="L24" i="1"/>
  <c r="L25" i="1"/>
  <c r="E25" i="1" s="1"/>
  <c r="L26" i="1"/>
  <c r="L27" i="1"/>
  <c r="L28" i="1"/>
  <c r="L29" i="1"/>
  <c r="E29" i="1" s="1"/>
  <c r="L30" i="1"/>
  <c r="L31" i="1"/>
  <c r="L32" i="1"/>
  <c r="L33" i="1"/>
  <c r="L34" i="1"/>
  <c r="E34" i="1" s="1"/>
  <c r="F34" i="1" s="1"/>
  <c r="L35" i="1"/>
  <c r="L36" i="1"/>
  <c r="L37" i="1"/>
  <c r="L38" i="1"/>
  <c r="L39" i="1"/>
  <c r="L40" i="1"/>
  <c r="L41" i="1"/>
  <c r="E41" i="1" s="1"/>
  <c r="L42" i="1"/>
  <c r="L43" i="1"/>
  <c r="L5" i="1"/>
  <c r="E5" i="1" s="1"/>
  <c r="F5" i="1" s="1"/>
  <c r="E22" i="1"/>
  <c r="F22" i="1" s="1"/>
  <c r="E37" i="1"/>
  <c r="E10" i="1"/>
  <c r="F10" i="1" s="1"/>
  <c r="E33" i="1"/>
  <c r="E17" i="1"/>
  <c r="E38" i="1"/>
  <c r="F38" i="1" s="1"/>
  <c r="E6" i="1"/>
  <c r="F6" i="1" s="1"/>
  <c r="E26" i="1"/>
  <c r="F26" i="1" s="1"/>
  <c r="E30" i="1"/>
  <c r="F30" i="1" s="1"/>
  <c r="E18" i="1"/>
  <c r="F18" i="1" s="1"/>
  <c r="E8" i="1"/>
  <c r="F8" i="1" s="1"/>
  <c r="E14" i="1"/>
  <c r="F14" i="1" s="1"/>
  <c r="E16" i="1"/>
  <c r="F16" i="1" s="1"/>
  <c r="E21" i="1"/>
  <c r="E24" i="1"/>
  <c r="F24" i="1" s="1"/>
  <c r="E32" i="1"/>
  <c r="F32" i="1" s="1"/>
  <c r="E40" i="1"/>
  <c r="F40" i="1" s="1"/>
  <c r="E42" i="1"/>
  <c r="F42" i="1" s="1"/>
  <c r="E12" i="1"/>
  <c r="F12" i="1" s="1"/>
  <c r="E20" i="1"/>
  <c r="F20" i="1" s="1"/>
  <c r="E28" i="1"/>
  <c r="F28" i="1" s="1"/>
  <c r="E36" i="1"/>
  <c r="F36" i="1" s="1"/>
  <c r="M4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" i="1"/>
  <c r="E43" i="1" l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E19" i="1"/>
  <c r="F19" i="1" s="1"/>
  <c r="E15" i="1"/>
  <c r="F15" i="1" s="1"/>
  <c r="E11" i="1"/>
  <c r="F11" i="1" s="1"/>
  <c r="E7" i="1"/>
  <c r="F41" i="1"/>
  <c r="F37" i="1"/>
  <c r="F33" i="1"/>
  <c r="F29" i="1"/>
  <c r="F25" i="1"/>
  <c r="F21" i="1"/>
  <c r="F17" i="1"/>
  <c r="F13" i="1"/>
  <c r="F9" i="1"/>
  <c r="L44" i="1"/>
  <c r="G44" i="1"/>
  <c r="E44" i="1" l="1"/>
  <c r="F7" i="1"/>
  <c r="F44" i="1" s="1"/>
</calcChain>
</file>

<file path=xl/sharedStrings.xml><?xml version="1.0" encoding="utf-8"?>
<sst xmlns="http://schemas.openxmlformats.org/spreadsheetml/2006/main" count="68" uniqueCount="50">
  <si>
    <t>Α/Α</t>
  </si>
  <si>
    <t>Διεύθυνση</t>
  </si>
  <si>
    <t>Εμβαδόν (m2)</t>
  </si>
  <si>
    <t>Όροφος</t>
  </si>
  <si>
    <t>ΦΡΑΓΚΙΑΔΩΝ 87-89 ΠΕΙΡΑΙΑΣ Τ.Κ. 18537</t>
  </si>
  <si>
    <t>ΦΛΩΡΙΝΗΣ 10 ΠΕΙΡΑΙΑΣ Τ.Κ. 18542</t>
  </si>
  <si>
    <t>Λ. ΠΕΙΡΑΙΩΣ 123Α ΠΕΙΡΑΙΑΣ Τ.Κ. 18541</t>
  </si>
  <si>
    <t>ΙΣΟΓΕΙΟ</t>
  </si>
  <si>
    <t>ΜΑΝΟΥΣΟΓΙΑΝΝΑΚΗ 6 ΠΕΙΡΑΙΑΣ Τ.Κ. 18533</t>
  </si>
  <si>
    <t>Ν. ΦΡΑΓΚΟΥΛΗ 3 ΠΕΙΡΑΙΑΣ Τ.Κ. 18541</t>
  </si>
  <si>
    <t>Ν.ΦΡΑΓΚΟΥΛΗ 3 ΠΕΙΡΑΙΑΣ Τ.Κ. 18541</t>
  </si>
  <si>
    <t>ΤΟΜΠΑΖΗ 25-27 ΠΕΙΡΑΙΑΣ Τ.Κ. 18537</t>
  </si>
  <si>
    <t>ΚΑΠΕΤΑΝ ΓΕΡΜΑ 84 ΠΕΙΡΑΙΑΣ Τ.Κ. 18544</t>
  </si>
  <si>
    <t>ΚΑΛΥΨΟΥΣ 36 ΠΕΙΡΑΙΑΣ Τ.Κ. 18539</t>
  </si>
  <si>
    <t>1 (ΑΡ.ΔΙΑΜ. 1)</t>
  </si>
  <si>
    <t>1  (ΑΡ.ΔΙΑΜ. 2)</t>
  </si>
  <si>
    <t>1 (ΑΡ.ΔΙΑΜ. 3)</t>
  </si>
  <si>
    <t>ΛΟΥΚΑ ΡΑΛΛΗ 85 ΠΕΙΡΑΙΑΣ Τ.Κ. 18532</t>
  </si>
  <si>
    <t>ΚΑΠ.ΜΑΤΑΠΑ 167&amp;ΔΟΓΑΝΗΣ 130 ΠΕΙΡΑΙΑΣ Τ.Κ. 18546</t>
  </si>
  <si>
    <t>ΜΑΝΗΣ 22 ΠΕΙΡΑΙΑΣ Τ.Κ. 18539</t>
  </si>
  <si>
    <t>1 (ΑΡ.ΔΙΑΜ.1)</t>
  </si>
  <si>
    <t>1 (ΑΡ.ΔΙΑΜ.2)</t>
  </si>
  <si>
    <t>ΘΕΟΧΑΡΗ ΑΝΤΩΝΙΟΥ 65 ΠΕΙΡΑΙΑΣ Τ.Κ. 18538</t>
  </si>
  <si>
    <t>ΑΓ. ΕΛΕΥΘΕΡΙΟΥ 22 ΠΕΙΡΑΙΑΣ Τ.Κ. 18540</t>
  </si>
  <si>
    <t>ΚΥΘΗΡΩΝ 39 ΠΕΙΡΑΙΑΣ Τ.Κ. 18541</t>
  </si>
  <si>
    <t>ΜΑΥΡΟΚΟΡΔΑΤΟΥ 31 ΠΕΙΡΑΙΑΣ Τ.Κ. 18538</t>
  </si>
  <si>
    <t>ΔΡΑΜΑΣ 107 ΠΕΙΡΑΙΑΣ Τ.Κ. 18544</t>
  </si>
  <si>
    <t>ΦΩΤΙΟΥ ΚΟΡΥΤΣΑΣ 1 ΠΕΙΡΑΙΑΣ Τ.Κ. 18543</t>
  </si>
  <si>
    <t>ΜΗΛΟΥ 2 ΠΕΙΡΑΙΑΣ Τ.Κ. 18545</t>
  </si>
  <si>
    <t>ΒΙΤΩΛΙΩΝ 126 ΠΕΙΡΑΙΑΣ Τ.Κ. 18546</t>
  </si>
  <si>
    <t>ΑΙΤΩΛΙΚΟΥ 131 ΠΕΙΡΑΙΑΣ Τ.Κ. 18544</t>
  </si>
  <si>
    <t>ΜΥΚΟΝΟΥ 6 ΠΕΙΡΑΙΑΣ Τ.Κ. 18541</t>
  </si>
  <si>
    <t>ΧΙΟΥ 76Δ ΠΕΙΡΑΙΑΣ Τ.Κ. 18541</t>
  </si>
  <si>
    <t>ΚΕΑΣ 34 ΠΕΙΡΑΙΑΣ Τ.Κ. 18541</t>
  </si>
  <si>
    <t>ΙΣΟΓΕΙΟ (ΑΡ.ΔΙΑΜ.1)</t>
  </si>
  <si>
    <t>ΙΣΟΓΕΙΟ (ΑΡ.ΔΙΑΜ.2)</t>
  </si>
  <si>
    <t>ΚΙΜΩΛΟΥ 6 ΠΕΙΡΑΙΑΣ Τ.Κ. 18541</t>
  </si>
  <si>
    <t>ΠΑΠΑΣΤΡΑΤΟΥ 70 ΠΕΙΡΑΙΑΣ Τ.Κ. 18545</t>
  </si>
  <si>
    <t>ΑΓ.ΟΡΟΥΣ 13 ΠΕΙΡΑΙΑΣ Τ.Κ. 18545</t>
  </si>
  <si>
    <t>ΑΝΤ.ΘΕΟΧΑΡΗ 63 ΠΕΙΡΑΙΑΣ Τ.Κ. 18538</t>
  </si>
  <si>
    <t>ΑΓΧΙΑΛΟΥ 112 ΠΕΙΡΑΙΑΣ Τ.Κ. 18544</t>
  </si>
  <si>
    <t>ΜΑΤΡΩΖΟΥ 6 ΠΕΙΡΑΙΑΣ Τ.Κ. 18533</t>
  </si>
  <si>
    <r>
      <t xml:space="preserve"> </t>
    </r>
    <r>
      <rPr>
        <b/>
        <sz val="22"/>
        <color theme="1"/>
        <rFont val="Calibri"/>
        <family val="2"/>
        <charset val="161"/>
        <scheme val="minor"/>
      </rPr>
      <t xml:space="preserve"> ΚΑΘΑΡΙΣΜΟΣ ΚΑΤΟΙΚΙΩΝ                                                                                                       CPV:90911100-7 (Υπηρεσίες καθαρισμού κατοικιών)                                                                                                                                                                      </t>
    </r>
    <r>
      <rPr>
        <sz val="22"/>
        <color theme="1"/>
        <rFont val="Calibri"/>
        <family val="2"/>
        <charset val="161"/>
        <scheme val="minor"/>
      </rPr>
      <t xml:space="preserve">           </t>
    </r>
  </si>
  <si>
    <t>ΣΥΝΟΛΟ</t>
  </si>
  <si>
    <t>ΦΠΑ 24%</t>
  </si>
  <si>
    <t xml:space="preserve"> ΚΑΘΑΡΗ ΑΞΙΑ </t>
  </si>
  <si>
    <t>*CLEAN ACTIVE (3,10 € ΑΝΑ ΤΜ)</t>
  </si>
  <si>
    <t>*ΕLIS CLEAN (2,10 € ANA TM)</t>
  </si>
  <si>
    <t>*CMS FACILITY MANAGEMENT SERVICES (3,35 € ΑΝΑ ΤΜ)</t>
  </si>
  <si>
    <t>*ΕΡΕΥΝΑ ΑΓΟΡΑΣ ΑΠΟ ΤΟ ΔΙΑΔΙΚΤΥΟ 08/04/2021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</si>
</sst>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0" xfId="0" applyFill="1" applyAlignment="1">
      <alignment horizontal="center" vertical="center"/>
    </xf>
    <xf numFmtId="0" fontId="0" fillId="4" borderId="0" xfId="0" applyFill="1"/>
    <xf numFmtId="164" fontId="0" fillId="0" borderId="1" xfId="0" applyNumberFormat="1" applyBorder="1"/>
    <xf numFmtId="44" fontId="0" fillId="4" borderId="2" xfId="1" applyFont="1" applyFill="1" applyBorder="1"/>
    <xf numFmtId="44" fontId="4" fillId="0" borderId="1" xfId="1" applyFont="1" applyBorder="1"/>
    <xf numFmtId="164" fontId="4" fillId="5" borderId="0" xfId="0" applyNumberFormat="1" applyFont="1" applyFill="1"/>
    <xf numFmtId="164" fontId="4" fillId="5" borderId="2" xfId="0" applyNumberFormat="1" applyFont="1" applyFill="1" applyBorder="1"/>
    <xf numFmtId="44" fontId="4" fillId="5" borderId="2" xfId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0" fillId="2" borderId="0" xfId="0" applyFill="1"/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C13" workbookViewId="0">
      <selection activeCell="F13" sqref="F13"/>
    </sheetView>
  </sheetViews>
  <sheetFormatPr defaultRowHeight="15" x14ac:dyDescent="0.25"/>
  <cols>
    <col min="2" max="2" width="48.85546875" bestFit="1" customWidth="1"/>
    <col min="3" max="3" width="13.5703125" bestFit="1" customWidth="1"/>
    <col min="4" max="4" width="19.28515625" bestFit="1" customWidth="1"/>
    <col min="5" max="6" width="19.28515625" customWidth="1"/>
    <col min="7" max="7" width="31.7109375" bestFit="1" customWidth="1"/>
    <col min="8" max="9" width="9.140625" hidden="1" customWidth="1"/>
    <col min="10" max="10" width="6.42578125" hidden="1" customWidth="1"/>
    <col min="11" max="11" width="25.7109375" hidden="1" customWidth="1"/>
    <col min="12" max="12" width="28.7109375" bestFit="1" customWidth="1"/>
    <col min="13" max="13" width="56.7109375" bestFit="1" customWidth="1"/>
  </cols>
  <sheetData>
    <row r="1" spans="1:13" x14ac:dyDescent="0.25">
      <c r="C1" s="14" t="s">
        <v>42</v>
      </c>
      <c r="D1" s="15"/>
      <c r="E1" s="15"/>
      <c r="F1" s="15"/>
      <c r="G1" s="15"/>
      <c r="H1" s="15"/>
      <c r="I1" s="15"/>
      <c r="J1" s="15"/>
      <c r="K1" s="15"/>
    </row>
    <row r="2" spans="1:13" x14ac:dyDescent="0.25">
      <c r="C2" s="15"/>
      <c r="D2" s="15"/>
      <c r="E2" s="15"/>
      <c r="F2" s="15"/>
      <c r="G2" s="15"/>
      <c r="H2" s="15"/>
      <c r="I2" s="15"/>
      <c r="J2" s="15"/>
      <c r="K2" s="15"/>
    </row>
    <row r="3" spans="1:13" ht="57.75" customHeight="1" x14ac:dyDescent="0.25">
      <c r="C3" s="15"/>
      <c r="D3" s="15"/>
      <c r="E3" s="15"/>
      <c r="F3" s="15"/>
      <c r="G3" s="15"/>
      <c r="H3" s="15"/>
      <c r="I3" s="15"/>
      <c r="J3" s="15"/>
      <c r="K3" s="15"/>
    </row>
    <row r="4" spans="1:13" ht="21.7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2" t="s">
        <v>45</v>
      </c>
      <c r="F4" s="12" t="s">
        <v>44</v>
      </c>
      <c r="G4" s="12" t="s">
        <v>46</v>
      </c>
      <c r="H4" s="13"/>
      <c r="I4" s="13"/>
      <c r="J4" s="13"/>
      <c r="K4" s="13"/>
      <c r="L4" s="12" t="s">
        <v>47</v>
      </c>
      <c r="M4" s="16" t="s">
        <v>48</v>
      </c>
    </row>
    <row r="5" spans="1:13" ht="21.75" customHeight="1" x14ac:dyDescent="0.25">
      <c r="A5" s="2">
        <v>1</v>
      </c>
      <c r="B5" s="1" t="s">
        <v>4</v>
      </c>
      <c r="C5" s="1">
        <v>70</v>
      </c>
      <c r="D5" s="1">
        <v>3</v>
      </c>
      <c r="E5" s="5">
        <f>(L5/1.24)</f>
        <v>118.54838709677419</v>
      </c>
      <c r="F5" s="5">
        <f>(L5-E5)</f>
        <v>28.451612903225808</v>
      </c>
      <c r="G5" s="5">
        <f>SUM(3.1*C5)</f>
        <v>217</v>
      </c>
      <c r="L5" s="7">
        <f>SUM(2.1*C5)</f>
        <v>147</v>
      </c>
      <c r="M5" s="1">
        <f>SUM(3.35*C5)</f>
        <v>234.5</v>
      </c>
    </row>
    <row r="6" spans="1:13" x14ac:dyDescent="0.25">
      <c r="A6" s="2">
        <v>2</v>
      </c>
      <c r="B6" s="1" t="s">
        <v>5</v>
      </c>
      <c r="C6" s="1">
        <v>93</v>
      </c>
      <c r="D6" s="1">
        <v>2</v>
      </c>
      <c r="E6" s="5">
        <f t="shared" ref="E6:E43" si="0">(L6/1.24)</f>
        <v>157.5</v>
      </c>
      <c r="F6" s="5">
        <f t="shared" ref="F6:F43" si="1">(L6-E6)</f>
        <v>37.800000000000011</v>
      </c>
      <c r="G6" s="5">
        <f t="shared" ref="G6:G43" si="2">SUM(3.1*C6)</f>
        <v>288.3</v>
      </c>
      <c r="L6" s="7">
        <f t="shared" ref="L6:L43" si="3">SUM(2.1*C6)</f>
        <v>195.3</v>
      </c>
      <c r="M6" s="1">
        <f t="shared" ref="M6:M43" si="4">SUM(3.35*C6)</f>
        <v>311.55</v>
      </c>
    </row>
    <row r="7" spans="1:13" x14ac:dyDescent="0.25">
      <c r="A7" s="2">
        <v>3</v>
      </c>
      <c r="B7" s="1" t="s">
        <v>6</v>
      </c>
      <c r="C7" s="1">
        <v>76.7</v>
      </c>
      <c r="D7" s="1" t="s">
        <v>7</v>
      </c>
      <c r="E7" s="5">
        <f t="shared" si="0"/>
        <v>129.89516129032259</v>
      </c>
      <c r="F7" s="5">
        <f t="shared" si="1"/>
        <v>31.174838709677431</v>
      </c>
      <c r="G7" s="5">
        <f t="shared" si="2"/>
        <v>237.77</v>
      </c>
      <c r="L7" s="7">
        <f t="shared" si="3"/>
        <v>161.07000000000002</v>
      </c>
      <c r="M7" s="1">
        <f t="shared" si="4"/>
        <v>256.94499999999999</v>
      </c>
    </row>
    <row r="8" spans="1:13" x14ac:dyDescent="0.25">
      <c r="A8" s="2">
        <v>4</v>
      </c>
      <c r="B8" s="1" t="s">
        <v>8</v>
      </c>
      <c r="C8" s="1">
        <v>65</v>
      </c>
      <c r="D8" s="1">
        <v>1</v>
      </c>
      <c r="E8" s="5">
        <f t="shared" si="0"/>
        <v>110.08064516129032</v>
      </c>
      <c r="F8" s="5">
        <f t="shared" si="1"/>
        <v>26.41935483870968</v>
      </c>
      <c r="G8" s="5">
        <f t="shared" si="2"/>
        <v>201.5</v>
      </c>
      <c r="L8" s="7">
        <f t="shared" si="3"/>
        <v>136.5</v>
      </c>
      <c r="M8" s="1">
        <f t="shared" si="4"/>
        <v>217.75</v>
      </c>
    </row>
    <row r="9" spans="1:13" x14ac:dyDescent="0.25">
      <c r="A9" s="2">
        <v>5</v>
      </c>
      <c r="B9" s="1" t="s">
        <v>9</v>
      </c>
      <c r="C9" s="1">
        <v>77</v>
      </c>
      <c r="D9" s="1">
        <v>1</v>
      </c>
      <c r="E9" s="5">
        <f t="shared" si="0"/>
        <v>130.40322580645162</v>
      </c>
      <c r="F9" s="5">
        <f t="shared" si="1"/>
        <v>31.296774193548401</v>
      </c>
      <c r="G9" s="5">
        <f t="shared" si="2"/>
        <v>238.70000000000002</v>
      </c>
      <c r="L9" s="7">
        <f t="shared" si="3"/>
        <v>161.70000000000002</v>
      </c>
      <c r="M9" s="1">
        <f t="shared" si="4"/>
        <v>257.95</v>
      </c>
    </row>
    <row r="10" spans="1:13" x14ac:dyDescent="0.25">
      <c r="A10" s="2">
        <v>6</v>
      </c>
      <c r="B10" s="1" t="s">
        <v>10</v>
      </c>
      <c r="C10" s="1">
        <v>79</v>
      </c>
      <c r="D10" s="1" t="s">
        <v>7</v>
      </c>
      <c r="E10" s="5">
        <f t="shared" si="0"/>
        <v>133.79032258064515</v>
      </c>
      <c r="F10" s="5">
        <f t="shared" si="1"/>
        <v>32.109677419354853</v>
      </c>
      <c r="G10" s="5">
        <f t="shared" si="2"/>
        <v>244.9</v>
      </c>
      <c r="L10" s="7">
        <f t="shared" si="3"/>
        <v>165.9</v>
      </c>
      <c r="M10" s="1">
        <f t="shared" si="4"/>
        <v>264.65000000000003</v>
      </c>
    </row>
    <row r="11" spans="1:13" x14ac:dyDescent="0.25">
      <c r="A11" s="2">
        <v>7</v>
      </c>
      <c r="B11" s="1" t="s">
        <v>11</v>
      </c>
      <c r="C11" s="1">
        <v>64</v>
      </c>
      <c r="D11" s="1">
        <v>3</v>
      </c>
      <c r="E11" s="5">
        <f t="shared" si="0"/>
        <v>108.38709677419355</v>
      </c>
      <c r="F11" s="5">
        <f t="shared" si="1"/>
        <v>26.012903225806454</v>
      </c>
      <c r="G11" s="5">
        <f t="shared" si="2"/>
        <v>198.4</v>
      </c>
      <c r="L11" s="7">
        <f t="shared" si="3"/>
        <v>134.4</v>
      </c>
      <c r="M11" s="1">
        <f t="shared" si="4"/>
        <v>214.4</v>
      </c>
    </row>
    <row r="12" spans="1:13" x14ac:dyDescent="0.25">
      <c r="A12" s="2">
        <v>8</v>
      </c>
      <c r="B12" s="1" t="s">
        <v>12</v>
      </c>
      <c r="C12" s="1">
        <v>95</v>
      </c>
      <c r="D12" s="1" t="s">
        <v>7</v>
      </c>
      <c r="E12" s="5">
        <f t="shared" si="0"/>
        <v>160.88709677419354</v>
      </c>
      <c r="F12" s="5">
        <f t="shared" si="1"/>
        <v>38.612903225806463</v>
      </c>
      <c r="G12" s="5">
        <f t="shared" si="2"/>
        <v>294.5</v>
      </c>
      <c r="L12" s="7">
        <f t="shared" si="3"/>
        <v>199.5</v>
      </c>
      <c r="M12" s="1">
        <f t="shared" si="4"/>
        <v>318.25</v>
      </c>
    </row>
    <row r="13" spans="1:13" x14ac:dyDescent="0.25">
      <c r="A13" s="2">
        <v>9</v>
      </c>
      <c r="B13" s="1" t="s">
        <v>13</v>
      </c>
      <c r="C13" s="1">
        <v>130</v>
      </c>
      <c r="D13" s="1">
        <v>4</v>
      </c>
      <c r="E13" s="5">
        <f t="shared" si="0"/>
        <v>220.16129032258064</v>
      </c>
      <c r="F13" s="5">
        <f t="shared" si="1"/>
        <v>52.838709677419359</v>
      </c>
      <c r="G13" s="5">
        <f t="shared" si="2"/>
        <v>403</v>
      </c>
      <c r="L13" s="7">
        <f t="shared" si="3"/>
        <v>273</v>
      </c>
      <c r="M13" s="1">
        <f t="shared" si="4"/>
        <v>435.5</v>
      </c>
    </row>
    <row r="14" spans="1:13" x14ac:dyDescent="0.25">
      <c r="A14" s="2">
        <v>10</v>
      </c>
      <c r="B14" s="1" t="s">
        <v>13</v>
      </c>
      <c r="C14" s="1">
        <v>68</v>
      </c>
      <c r="D14" s="1" t="s">
        <v>14</v>
      </c>
      <c r="E14" s="5">
        <f t="shared" si="0"/>
        <v>115.16129032258065</v>
      </c>
      <c r="F14" s="5">
        <f t="shared" si="1"/>
        <v>27.638709677419357</v>
      </c>
      <c r="G14" s="5">
        <f t="shared" si="2"/>
        <v>210.8</v>
      </c>
      <c r="L14" s="7">
        <f t="shared" si="3"/>
        <v>142.80000000000001</v>
      </c>
      <c r="M14" s="1">
        <f t="shared" si="4"/>
        <v>227.8</v>
      </c>
    </row>
    <row r="15" spans="1:13" x14ac:dyDescent="0.25">
      <c r="A15" s="2">
        <v>11</v>
      </c>
      <c r="B15" s="1" t="s">
        <v>13</v>
      </c>
      <c r="C15" s="1">
        <v>68</v>
      </c>
      <c r="D15" s="1">
        <v>2</v>
      </c>
      <c r="E15" s="5">
        <f t="shared" si="0"/>
        <v>115.16129032258065</v>
      </c>
      <c r="F15" s="5">
        <f t="shared" si="1"/>
        <v>27.638709677419357</v>
      </c>
      <c r="G15" s="5">
        <f t="shared" si="2"/>
        <v>210.8</v>
      </c>
      <c r="L15" s="7">
        <f t="shared" si="3"/>
        <v>142.80000000000001</v>
      </c>
      <c r="M15" s="1">
        <f t="shared" si="4"/>
        <v>227.8</v>
      </c>
    </row>
    <row r="16" spans="1:13" x14ac:dyDescent="0.25">
      <c r="A16" s="2">
        <v>12</v>
      </c>
      <c r="B16" s="1" t="s">
        <v>13</v>
      </c>
      <c r="C16" s="1">
        <v>50</v>
      </c>
      <c r="D16" s="1" t="s">
        <v>15</v>
      </c>
      <c r="E16" s="5">
        <f t="shared" si="0"/>
        <v>84.677419354838705</v>
      </c>
      <c r="F16" s="5">
        <f t="shared" si="1"/>
        <v>20.322580645161295</v>
      </c>
      <c r="G16" s="5">
        <f t="shared" si="2"/>
        <v>155</v>
      </c>
      <c r="L16" s="7">
        <f t="shared" si="3"/>
        <v>105</v>
      </c>
      <c r="M16" s="1">
        <f t="shared" si="4"/>
        <v>167.5</v>
      </c>
    </row>
    <row r="17" spans="1:13" x14ac:dyDescent="0.25">
      <c r="A17" s="2">
        <v>13</v>
      </c>
      <c r="B17" s="1" t="s">
        <v>13</v>
      </c>
      <c r="C17" s="1">
        <v>50</v>
      </c>
      <c r="D17" s="1" t="s">
        <v>16</v>
      </c>
      <c r="E17" s="5">
        <f t="shared" si="0"/>
        <v>84.677419354838705</v>
      </c>
      <c r="F17" s="5">
        <f t="shared" si="1"/>
        <v>20.322580645161295</v>
      </c>
      <c r="G17" s="5">
        <f t="shared" si="2"/>
        <v>155</v>
      </c>
      <c r="L17" s="7">
        <f t="shared" si="3"/>
        <v>105</v>
      </c>
      <c r="M17" s="1">
        <f t="shared" si="4"/>
        <v>167.5</v>
      </c>
    </row>
    <row r="18" spans="1:13" x14ac:dyDescent="0.25">
      <c r="A18" s="2">
        <v>14</v>
      </c>
      <c r="B18" s="1" t="s">
        <v>17</v>
      </c>
      <c r="C18" s="1">
        <v>81.3</v>
      </c>
      <c r="D18" s="1">
        <v>2</v>
      </c>
      <c r="E18" s="5">
        <f t="shared" si="0"/>
        <v>137.68548387096774</v>
      </c>
      <c r="F18" s="5">
        <f t="shared" si="1"/>
        <v>33.044516129032246</v>
      </c>
      <c r="G18" s="5">
        <f t="shared" si="2"/>
        <v>252.03</v>
      </c>
      <c r="L18" s="7">
        <f t="shared" si="3"/>
        <v>170.73</v>
      </c>
      <c r="M18" s="1">
        <f t="shared" si="4"/>
        <v>272.35500000000002</v>
      </c>
    </row>
    <row r="19" spans="1:13" x14ac:dyDescent="0.25">
      <c r="A19" s="2">
        <v>15</v>
      </c>
      <c r="B19" s="1" t="s">
        <v>18</v>
      </c>
      <c r="C19" s="1">
        <v>62.85</v>
      </c>
      <c r="D19" s="1" t="s">
        <v>7</v>
      </c>
      <c r="E19" s="5">
        <f t="shared" si="0"/>
        <v>106.43951612903227</v>
      </c>
      <c r="F19" s="5">
        <f t="shared" si="1"/>
        <v>25.545483870967743</v>
      </c>
      <c r="G19" s="5">
        <f t="shared" si="2"/>
        <v>194.83500000000001</v>
      </c>
      <c r="L19" s="7">
        <f t="shared" si="3"/>
        <v>131.98500000000001</v>
      </c>
      <c r="M19" s="1">
        <f t="shared" si="4"/>
        <v>210.54750000000001</v>
      </c>
    </row>
    <row r="20" spans="1:13" x14ac:dyDescent="0.25">
      <c r="A20" s="2">
        <v>16</v>
      </c>
      <c r="B20" s="1" t="s">
        <v>19</v>
      </c>
      <c r="C20" s="1">
        <v>51</v>
      </c>
      <c r="D20" s="1" t="s">
        <v>20</v>
      </c>
      <c r="E20" s="5">
        <f t="shared" si="0"/>
        <v>86.370967741935488</v>
      </c>
      <c r="F20" s="5">
        <f t="shared" si="1"/>
        <v>20.729032258064521</v>
      </c>
      <c r="G20" s="5">
        <f t="shared" si="2"/>
        <v>158.1</v>
      </c>
      <c r="L20" s="7">
        <f t="shared" si="3"/>
        <v>107.10000000000001</v>
      </c>
      <c r="M20" s="1">
        <f t="shared" si="4"/>
        <v>170.85</v>
      </c>
    </row>
    <row r="21" spans="1:13" x14ac:dyDescent="0.25">
      <c r="A21" s="2">
        <v>17</v>
      </c>
      <c r="B21" s="1" t="s">
        <v>19</v>
      </c>
      <c r="C21" s="1">
        <v>75</v>
      </c>
      <c r="D21" s="1" t="s">
        <v>21</v>
      </c>
      <c r="E21" s="5">
        <f t="shared" si="0"/>
        <v>127.01612903225806</v>
      </c>
      <c r="F21" s="5">
        <f t="shared" si="1"/>
        <v>30.483870967741936</v>
      </c>
      <c r="G21" s="5">
        <f t="shared" si="2"/>
        <v>232.5</v>
      </c>
      <c r="L21" s="7">
        <f t="shared" si="3"/>
        <v>157.5</v>
      </c>
      <c r="M21" s="1">
        <f t="shared" si="4"/>
        <v>251.25</v>
      </c>
    </row>
    <row r="22" spans="1:13" x14ac:dyDescent="0.25">
      <c r="A22" s="2">
        <v>18</v>
      </c>
      <c r="B22" s="1" t="s">
        <v>12</v>
      </c>
      <c r="C22" s="1">
        <v>82.54</v>
      </c>
      <c r="D22" s="1">
        <v>1</v>
      </c>
      <c r="E22" s="5">
        <f t="shared" si="0"/>
        <v>139.78548387096777</v>
      </c>
      <c r="F22" s="5">
        <f t="shared" si="1"/>
        <v>33.548516129032265</v>
      </c>
      <c r="G22" s="5">
        <f t="shared" si="2"/>
        <v>255.87400000000002</v>
      </c>
      <c r="L22" s="7">
        <f t="shared" si="3"/>
        <v>173.33400000000003</v>
      </c>
      <c r="M22" s="1">
        <f t="shared" si="4"/>
        <v>276.50900000000001</v>
      </c>
    </row>
    <row r="23" spans="1:13" x14ac:dyDescent="0.25">
      <c r="A23" s="2">
        <v>19</v>
      </c>
      <c r="B23" s="1" t="s">
        <v>22</v>
      </c>
      <c r="C23" s="1">
        <v>70</v>
      </c>
      <c r="D23" s="1">
        <v>2</v>
      </c>
      <c r="E23" s="5">
        <f t="shared" si="0"/>
        <v>118.54838709677419</v>
      </c>
      <c r="F23" s="5">
        <f t="shared" si="1"/>
        <v>28.451612903225808</v>
      </c>
      <c r="G23" s="5">
        <f t="shared" si="2"/>
        <v>217</v>
      </c>
      <c r="L23" s="7">
        <f t="shared" si="3"/>
        <v>147</v>
      </c>
      <c r="M23" s="1">
        <f t="shared" si="4"/>
        <v>234.5</v>
      </c>
    </row>
    <row r="24" spans="1:13" x14ac:dyDescent="0.25">
      <c r="A24" s="2">
        <v>20</v>
      </c>
      <c r="B24" s="1" t="s">
        <v>23</v>
      </c>
      <c r="C24" s="1">
        <v>76</v>
      </c>
      <c r="D24" s="1">
        <v>3</v>
      </c>
      <c r="E24" s="5">
        <f t="shared" si="0"/>
        <v>128.70967741935485</v>
      </c>
      <c r="F24" s="5">
        <f t="shared" si="1"/>
        <v>30.890322580645147</v>
      </c>
      <c r="G24" s="5">
        <f t="shared" si="2"/>
        <v>235.6</v>
      </c>
      <c r="L24" s="7">
        <f t="shared" si="3"/>
        <v>159.6</v>
      </c>
      <c r="M24" s="1">
        <f t="shared" si="4"/>
        <v>254.6</v>
      </c>
    </row>
    <row r="25" spans="1:13" x14ac:dyDescent="0.25">
      <c r="A25" s="2">
        <v>21</v>
      </c>
      <c r="B25" s="1" t="s">
        <v>24</v>
      </c>
      <c r="C25" s="1">
        <v>71</v>
      </c>
      <c r="D25" s="1">
        <v>2</v>
      </c>
      <c r="E25" s="5">
        <f t="shared" si="0"/>
        <v>120.24193548387096</v>
      </c>
      <c r="F25" s="5">
        <f t="shared" si="1"/>
        <v>28.858064516129033</v>
      </c>
      <c r="G25" s="5">
        <f t="shared" si="2"/>
        <v>220.1</v>
      </c>
      <c r="L25" s="7">
        <f t="shared" si="3"/>
        <v>149.1</v>
      </c>
      <c r="M25" s="1">
        <f t="shared" si="4"/>
        <v>237.85</v>
      </c>
    </row>
    <row r="26" spans="1:13" x14ac:dyDescent="0.25">
      <c r="A26" s="2">
        <v>22</v>
      </c>
      <c r="B26" s="1" t="s">
        <v>25</v>
      </c>
      <c r="C26" s="1">
        <v>54</v>
      </c>
      <c r="D26" s="1">
        <v>2</v>
      </c>
      <c r="E26" s="5">
        <f t="shared" si="0"/>
        <v>91.451612903225808</v>
      </c>
      <c r="F26" s="5">
        <f t="shared" si="1"/>
        <v>21.948387096774198</v>
      </c>
      <c r="G26" s="5">
        <f t="shared" si="2"/>
        <v>167.4</v>
      </c>
      <c r="L26" s="7">
        <f t="shared" si="3"/>
        <v>113.4</v>
      </c>
      <c r="M26" s="1">
        <f t="shared" si="4"/>
        <v>180.9</v>
      </c>
    </row>
    <row r="27" spans="1:13" x14ac:dyDescent="0.25">
      <c r="A27" s="2">
        <v>23</v>
      </c>
      <c r="B27" s="1" t="s">
        <v>24</v>
      </c>
      <c r="C27" s="1">
        <v>67.5</v>
      </c>
      <c r="D27" s="1" t="s">
        <v>7</v>
      </c>
      <c r="E27" s="5">
        <f t="shared" si="0"/>
        <v>114.31451612903226</v>
      </c>
      <c r="F27" s="5">
        <f t="shared" si="1"/>
        <v>27.435483870967744</v>
      </c>
      <c r="G27" s="5">
        <f t="shared" si="2"/>
        <v>209.25</v>
      </c>
      <c r="L27" s="7">
        <f t="shared" si="3"/>
        <v>141.75</v>
      </c>
      <c r="M27" s="1">
        <f t="shared" si="4"/>
        <v>226.125</v>
      </c>
    </row>
    <row r="28" spans="1:13" x14ac:dyDescent="0.25">
      <c r="A28" s="2">
        <v>24</v>
      </c>
      <c r="B28" s="1" t="s">
        <v>23</v>
      </c>
      <c r="C28" s="1">
        <v>76</v>
      </c>
      <c r="D28" s="1">
        <v>2</v>
      </c>
      <c r="E28" s="5">
        <f t="shared" si="0"/>
        <v>128.70967741935485</v>
      </c>
      <c r="F28" s="5">
        <f t="shared" si="1"/>
        <v>30.890322580645147</v>
      </c>
      <c r="G28" s="5">
        <f t="shared" si="2"/>
        <v>235.6</v>
      </c>
      <c r="L28" s="7">
        <f t="shared" si="3"/>
        <v>159.6</v>
      </c>
      <c r="M28" s="1">
        <f t="shared" si="4"/>
        <v>254.6</v>
      </c>
    </row>
    <row r="29" spans="1:13" x14ac:dyDescent="0.25">
      <c r="A29" s="2">
        <v>25</v>
      </c>
      <c r="B29" s="1" t="s">
        <v>26</v>
      </c>
      <c r="C29" s="1">
        <v>85</v>
      </c>
      <c r="D29" s="1">
        <v>1</v>
      </c>
      <c r="E29" s="5">
        <f t="shared" si="0"/>
        <v>143.95161290322579</v>
      </c>
      <c r="F29" s="5">
        <f t="shared" si="1"/>
        <v>34.548387096774206</v>
      </c>
      <c r="G29" s="5">
        <f t="shared" si="2"/>
        <v>263.5</v>
      </c>
      <c r="L29" s="7">
        <f t="shared" si="3"/>
        <v>178.5</v>
      </c>
      <c r="M29" s="1">
        <f t="shared" si="4"/>
        <v>284.75</v>
      </c>
    </row>
    <row r="30" spans="1:13" x14ac:dyDescent="0.25">
      <c r="A30" s="2">
        <v>26</v>
      </c>
      <c r="B30" s="1" t="s">
        <v>27</v>
      </c>
      <c r="C30" s="1">
        <v>94</v>
      </c>
      <c r="D30" s="1" t="s">
        <v>7</v>
      </c>
      <c r="E30" s="5">
        <f t="shared" si="0"/>
        <v>159.19354838709677</v>
      </c>
      <c r="F30" s="5">
        <f t="shared" si="1"/>
        <v>38.206451612903237</v>
      </c>
      <c r="G30" s="5">
        <f t="shared" si="2"/>
        <v>291.40000000000003</v>
      </c>
      <c r="L30" s="7">
        <f t="shared" si="3"/>
        <v>197.4</v>
      </c>
      <c r="M30" s="1">
        <f t="shared" si="4"/>
        <v>314.90000000000003</v>
      </c>
    </row>
    <row r="31" spans="1:13" x14ac:dyDescent="0.25">
      <c r="A31" s="2">
        <v>27</v>
      </c>
      <c r="B31" s="1" t="s">
        <v>28</v>
      </c>
      <c r="C31" s="1">
        <v>58.5</v>
      </c>
      <c r="D31" s="1">
        <v>2</v>
      </c>
      <c r="E31" s="5">
        <f t="shared" si="0"/>
        <v>99.072580645161295</v>
      </c>
      <c r="F31" s="5">
        <f t="shared" si="1"/>
        <v>23.777419354838713</v>
      </c>
      <c r="G31" s="5">
        <f t="shared" si="2"/>
        <v>181.35</v>
      </c>
      <c r="L31" s="7">
        <f t="shared" si="3"/>
        <v>122.85000000000001</v>
      </c>
      <c r="M31" s="1">
        <f t="shared" si="4"/>
        <v>195.97499999999999</v>
      </c>
    </row>
    <row r="32" spans="1:13" x14ac:dyDescent="0.25">
      <c r="A32" s="2">
        <v>28</v>
      </c>
      <c r="B32" s="1" t="s">
        <v>29</v>
      </c>
      <c r="C32" s="1">
        <v>92.81</v>
      </c>
      <c r="D32" s="1">
        <v>1</v>
      </c>
      <c r="E32" s="5">
        <f t="shared" si="0"/>
        <v>157.17822580645162</v>
      </c>
      <c r="F32" s="5">
        <f t="shared" si="1"/>
        <v>37.722774193548389</v>
      </c>
      <c r="G32" s="5">
        <f t="shared" si="2"/>
        <v>287.71100000000001</v>
      </c>
      <c r="L32" s="7">
        <f t="shared" si="3"/>
        <v>194.90100000000001</v>
      </c>
      <c r="M32" s="1">
        <f t="shared" si="4"/>
        <v>310.9135</v>
      </c>
    </row>
    <row r="33" spans="1:13" x14ac:dyDescent="0.25">
      <c r="A33" s="2">
        <v>29</v>
      </c>
      <c r="B33" s="1" t="s">
        <v>30</v>
      </c>
      <c r="C33" s="1">
        <v>65</v>
      </c>
      <c r="D33" s="1">
        <v>3</v>
      </c>
      <c r="E33" s="5">
        <f t="shared" si="0"/>
        <v>110.08064516129032</v>
      </c>
      <c r="F33" s="5">
        <f t="shared" si="1"/>
        <v>26.41935483870968</v>
      </c>
      <c r="G33" s="5">
        <f t="shared" si="2"/>
        <v>201.5</v>
      </c>
      <c r="L33" s="7">
        <f t="shared" si="3"/>
        <v>136.5</v>
      </c>
      <c r="M33" s="1">
        <f t="shared" si="4"/>
        <v>217.75</v>
      </c>
    </row>
    <row r="34" spans="1:13" x14ac:dyDescent="0.25">
      <c r="A34" s="2">
        <v>30</v>
      </c>
      <c r="B34" s="1" t="s">
        <v>31</v>
      </c>
      <c r="C34" s="1">
        <v>64</v>
      </c>
      <c r="D34" s="1" t="s">
        <v>7</v>
      </c>
      <c r="E34" s="5">
        <f t="shared" si="0"/>
        <v>108.38709677419355</v>
      </c>
      <c r="F34" s="5">
        <f t="shared" si="1"/>
        <v>26.012903225806454</v>
      </c>
      <c r="G34" s="5">
        <f t="shared" si="2"/>
        <v>198.4</v>
      </c>
      <c r="L34" s="7">
        <f t="shared" si="3"/>
        <v>134.4</v>
      </c>
      <c r="M34" s="1">
        <f t="shared" si="4"/>
        <v>214.4</v>
      </c>
    </row>
    <row r="35" spans="1:13" x14ac:dyDescent="0.25">
      <c r="A35" s="2">
        <v>31</v>
      </c>
      <c r="B35" s="1" t="s">
        <v>32</v>
      </c>
      <c r="C35" s="1">
        <v>81</v>
      </c>
      <c r="D35" s="1">
        <v>1</v>
      </c>
      <c r="E35" s="5">
        <f t="shared" si="0"/>
        <v>137.17741935483872</v>
      </c>
      <c r="F35" s="5">
        <f t="shared" si="1"/>
        <v>32.922580645161275</v>
      </c>
      <c r="G35" s="5">
        <f t="shared" si="2"/>
        <v>251.1</v>
      </c>
      <c r="L35" s="7">
        <f t="shared" si="3"/>
        <v>170.1</v>
      </c>
      <c r="M35" s="1">
        <f t="shared" si="4"/>
        <v>271.35000000000002</v>
      </c>
    </row>
    <row r="36" spans="1:13" x14ac:dyDescent="0.25">
      <c r="A36" s="2">
        <v>32</v>
      </c>
      <c r="B36" s="1" t="s">
        <v>33</v>
      </c>
      <c r="C36" s="1">
        <v>45</v>
      </c>
      <c r="D36" s="1" t="s">
        <v>34</v>
      </c>
      <c r="E36" s="5">
        <f t="shared" si="0"/>
        <v>76.209677419354833</v>
      </c>
      <c r="F36" s="5">
        <f t="shared" si="1"/>
        <v>18.290322580645167</v>
      </c>
      <c r="G36" s="5">
        <f t="shared" si="2"/>
        <v>139.5</v>
      </c>
      <c r="L36" s="7">
        <f t="shared" si="3"/>
        <v>94.5</v>
      </c>
      <c r="M36" s="1">
        <f t="shared" si="4"/>
        <v>150.75</v>
      </c>
    </row>
    <row r="37" spans="1:13" x14ac:dyDescent="0.25">
      <c r="A37" s="2">
        <v>33</v>
      </c>
      <c r="B37" s="1" t="s">
        <v>33</v>
      </c>
      <c r="C37" s="1">
        <v>45</v>
      </c>
      <c r="D37" s="1" t="s">
        <v>35</v>
      </c>
      <c r="E37" s="5">
        <f t="shared" si="0"/>
        <v>76.209677419354833</v>
      </c>
      <c r="F37" s="5">
        <f t="shared" si="1"/>
        <v>18.290322580645167</v>
      </c>
      <c r="G37" s="5">
        <f t="shared" si="2"/>
        <v>139.5</v>
      </c>
      <c r="L37" s="7">
        <f t="shared" si="3"/>
        <v>94.5</v>
      </c>
      <c r="M37" s="1">
        <f t="shared" si="4"/>
        <v>150.75</v>
      </c>
    </row>
    <row r="38" spans="1:13" x14ac:dyDescent="0.25">
      <c r="A38" s="2">
        <v>34</v>
      </c>
      <c r="B38" s="1" t="s">
        <v>36</v>
      </c>
      <c r="C38" s="1">
        <v>73.3</v>
      </c>
      <c r="D38" s="1" t="s">
        <v>7</v>
      </c>
      <c r="E38" s="5">
        <f t="shared" si="0"/>
        <v>124.13709677419355</v>
      </c>
      <c r="F38" s="5">
        <f t="shared" si="1"/>
        <v>29.792903225806455</v>
      </c>
      <c r="G38" s="5">
        <f t="shared" si="2"/>
        <v>227.23</v>
      </c>
      <c r="L38" s="7">
        <f t="shared" si="3"/>
        <v>153.93</v>
      </c>
      <c r="M38" s="1">
        <f t="shared" si="4"/>
        <v>245.55500000000001</v>
      </c>
    </row>
    <row r="39" spans="1:13" x14ac:dyDescent="0.25">
      <c r="A39" s="2">
        <v>35</v>
      </c>
      <c r="B39" s="1" t="s">
        <v>37</v>
      </c>
      <c r="C39" s="1">
        <v>91.44</v>
      </c>
      <c r="D39" s="1">
        <v>3</v>
      </c>
      <c r="E39" s="5">
        <f t="shared" si="0"/>
        <v>154.85806451612905</v>
      </c>
      <c r="F39" s="5">
        <f t="shared" si="1"/>
        <v>37.165935483870953</v>
      </c>
      <c r="G39" s="5">
        <f t="shared" si="2"/>
        <v>283.464</v>
      </c>
      <c r="L39" s="7">
        <f t="shared" si="3"/>
        <v>192.024</v>
      </c>
      <c r="M39" s="1">
        <f t="shared" si="4"/>
        <v>306.32400000000001</v>
      </c>
    </row>
    <row r="40" spans="1:13" x14ac:dyDescent="0.25">
      <c r="A40" s="2">
        <v>36</v>
      </c>
      <c r="B40" s="1" t="s">
        <v>38</v>
      </c>
      <c r="C40" s="1">
        <v>79</v>
      </c>
      <c r="D40" s="1">
        <v>3</v>
      </c>
      <c r="E40" s="5">
        <f t="shared" si="0"/>
        <v>133.79032258064515</v>
      </c>
      <c r="F40" s="5">
        <f t="shared" si="1"/>
        <v>32.109677419354853</v>
      </c>
      <c r="G40" s="5">
        <f t="shared" si="2"/>
        <v>244.9</v>
      </c>
      <c r="L40" s="7">
        <f t="shared" si="3"/>
        <v>165.9</v>
      </c>
      <c r="M40" s="1">
        <f t="shared" si="4"/>
        <v>264.65000000000003</v>
      </c>
    </row>
    <row r="41" spans="1:13" x14ac:dyDescent="0.25">
      <c r="A41" s="2">
        <v>37</v>
      </c>
      <c r="B41" s="1" t="s">
        <v>39</v>
      </c>
      <c r="C41" s="1">
        <v>84</v>
      </c>
      <c r="D41" s="1" t="s">
        <v>7</v>
      </c>
      <c r="E41" s="5">
        <f t="shared" si="0"/>
        <v>142.25806451612902</v>
      </c>
      <c r="F41" s="5">
        <f t="shared" si="1"/>
        <v>34.141935483870981</v>
      </c>
      <c r="G41" s="5">
        <f t="shared" si="2"/>
        <v>260.40000000000003</v>
      </c>
      <c r="L41" s="7">
        <f t="shared" si="3"/>
        <v>176.4</v>
      </c>
      <c r="M41" s="1">
        <f t="shared" si="4"/>
        <v>281.40000000000003</v>
      </c>
    </row>
    <row r="42" spans="1:13" x14ac:dyDescent="0.25">
      <c r="A42" s="2">
        <v>38</v>
      </c>
      <c r="B42" s="1" t="s">
        <v>40</v>
      </c>
      <c r="C42" s="1">
        <v>75</v>
      </c>
      <c r="D42" s="1">
        <v>1</v>
      </c>
      <c r="E42" s="5">
        <f t="shared" si="0"/>
        <v>127.01612903225806</v>
      </c>
      <c r="F42" s="5">
        <f t="shared" si="1"/>
        <v>30.483870967741936</v>
      </c>
      <c r="G42" s="5">
        <f t="shared" si="2"/>
        <v>232.5</v>
      </c>
      <c r="L42" s="7">
        <f t="shared" si="3"/>
        <v>157.5</v>
      </c>
      <c r="M42" s="1">
        <f t="shared" si="4"/>
        <v>251.25</v>
      </c>
    </row>
    <row r="43" spans="1:13" x14ac:dyDescent="0.25">
      <c r="A43" s="2">
        <v>39</v>
      </c>
      <c r="B43" s="1" t="s">
        <v>41</v>
      </c>
      <c r="C43" s="1">
        <v>49.63</v>
      </c>
      <c r="D43" s="1" t="s">
        <v>7</v>
      </c>
      <c r="E43" s="5">
        <f t="shared" si="0"/>
        <v>84.050806451612914</v>
      </c>
      <c r="F43" s="5">
        <f t="shared" si="1"/>
        <v>20.172193548387099</v>
      </c>
      <c r="G43" s="5">
        <f t="shared" si="2"/>
        <v>153.85300000000001</v>
      </c>
      <c r="L43" s="7">
        <f t="shared" si="3"/>
        <v>104.22300000000001</v>
      </c>
      <c r="M43" s="1">
        <f t="shared" si="4"/>
        <v>166.26050000000001</v>
      </c>
    </row>
    <row r="44" spans="1:13" x14ac:dyDescent="0.25">
      <c r="B44" s="3" t="s">
        <v>43</v>
      </c>
      <c r="E44" s="8">
        <f>SUM(E5:E43)</f>
        <v>4802.1749999999993</v>
      </c>
      <c r="F44" s="9">
        <f>SUM(F5:F43)</f>
        <v>1152.5219999999999</v>
      </c>
      <c r="G44" s="6">
        <f>SUM(G5:G43)</f>
        <v>8790.2669999999998</v>
      </c>
      <c r="H44" s="4"/>
      <c r="I44" s="4"/>
      <c r="J44" s="4"/>
      <c r="K44" s="4"/>
      <c r="L44" s="10">
        <f>SUM(L5:L43)</f>
        <v>5954.6970000000001</v>
      </c>
      <c r="M44" s="6">
        <f>SUM(M5:M43)</f>
        <v>9499.1594999999998</v>
      </c>
    </row>
    <row r="45" spans="1:13" x14ac:dyDescent="0.25">
      <c r="M45" s="17" t="s">
        <v>49</v>
      </c>
    </row>
  </sheetData>
  <mergeCells count="1">
    <mergeCell ref="C1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2015-06-05T18:19:34Z</dcterms:created>
  <dcterms:modified xsi:type="dcterms:W3CDTF">2021-04-22T09:04:46Z</dcterms:modified>
</cp:coreProperties>
</file>